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 школы объём" sheetId="1" r:id="rId1"/>
    <sheet name=" школы качество" sheetId="2" r:id="rId2"/>
    <sheet name=" сады - качество, объём" sheetId="3" r:id="rId3"/>
    <sheet name="внешк. - качество, объём" sheetId="4" r:id="rId4"/>
  </sheets>
  <definedNames>
    <definedName name="_xlnm.Print_Area" localSheetId="3">'внешк. - качество, объём'!$A$1:$Q$21</definedName>
  </definedNames>
  <calcPr fullCalcOnLoad="1"/>
</workbook>
</file>

<file path=xl/sharedStrings.xml><?xml version="1.0" encoding="utf-8"?>
<sst xmlns="http://schemas.openxmlformats.org/spreadsheetml/2006/main" count="164" uniqueCount="59">
  <si>
    <t>Наименование учреждения</t>
  </si>
  <si>
    <t>№</t>
  </si>
  <si>
    <t>Показатель</t>
  </si>
  <si>
    <t>ед. измерения</t>
  </si>
  <si>
    <t>% исполнения</t>
  </si>
  <si>
    <t>чел.</t>
  </si>
  <si>
    <t>%</t>
  </si>
  <si>
    <t>Внешкольные образовательные учреждения</t>
  </si>
  <si>
    <t>ЦДОД</t>
  </si>
  <si>
    <t>ДЮСШ</t>
  </si>
  <si>
    <t>Муниципальное казённое учреждение " Центр обеспечения деятельности муниципальных образовательных учреждений Пограничного муниципального района"</t>
  </si>
  <si>
    <t>Общеобразовательные организации</t>
  </si>
  <si>
    <t>Уровень освоения обучающимися основной образовательной программы начального общего, основного общего, среднего общего образования по завершении первой, второй, третьей ступени общего образования</t>
  </si>
  <si>
    <t>Полнота реализации основной образовательной программы начального общего, основного общего, среднего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</si>
  <si>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</si>
  <si>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 законных представителей), удовлетворенных условиями и качеством предоставления  услуги</t>
  </si>
  <si>
    <t>Доля своевременно устранённых общеобразовательным учреждением нарушений,выявленных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</si>
  <si>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МБОУ "ПСОШ № 1 ПМР"</t>
  </si>
  <si>
    <t>МБОУ "ПСОШ № 2 ПМР имени Байко В.Ф."</t>
  </si>
  <si>
    <t>МБОУ "Барано-Оренбургская СОШ ПМР"</t>
  </si>
  <si>
    <t>МБОУ "Сергеевская СОШ ПМР"</t>
  </si>
  <si>
    <t>МБОУ "Жариковская СОШ ПМР"</t>
  </si>
  <si>
    <t>Среднее значение по общеобразовательным организациям</t>
  </si>
  <si>
    <t>Количество классов</t>
  </si>
  <si>
    <t>кл.</t>
  </si>
  <si>
    <t>МБОУ " Жариковская СОШ "  - объём с учётом воспитанников</t>
  </si>
  <si>
    <t>Численность обучающихся, воспитанников в общеобразовательной организации</t>
  </si>
  <si>
    <t>Дошкольные образовательные организации</t>
  </si>
  <si>
    <t>1.1.</t>
  </si>
  <si>
    <t>Выполнение условий профессионального развития педагогических работников :</t>
  </si>
  <si>
    <t>Аттестация педагогических работников</t>
  </si>
  <si>
    <t>1.2.</t>
  </si>
  <si>
    <t>Повышение квалификации</t>
  </si>
  <si>
    <t>Охват воспитанников по реализации основной общеобразовательной программы в соответствии с ФГОС ДО</t>
  </si>
  <si>
    <t>Доля воспитанников, осваивающих дополнительные образовательные программы в образовательном учреждении</t>
  </si>
  <si>
    <t>Среднее значение по дошкольным образовательным организациям</t>
  </si>
  <si>
    <t>МБДОУ " Детский сад № 1"</t>
  </si>
  <si>
    <t>МБДОУ " Детский сад № 2"</t>
  </si>
  <si>
    <t>МБДОУ " Детский сад № 3 " Ручеёк"</t>
  </si>
  <si>
    <t>МБДОУ " Детский сад № 4 " Солнышко"</t>
  </si>
  <si>
    <t>МБДОУ " Детский сад" Светлячок"</t>
  </si>
  <si>
    <t>Оценка достижения показателей,характеризующих  качество  муниципальных услуг</t>
  </si>
  <si>
    <t xml:space="preserve">Оценка достижения показателей,характеризующих  качество  муниципальных услуг </t>
  </si>
  <si>
    <t xml:space="preserve">Оценка достижения показателей,характеризующих объём  муниципальных услуг </t>
  </si>
  <si>
    <t>ч\дни</t>
  </si>
  <si>
    <t xml:space="preserve">Среднегодовое количество воспитанников </t>
  </si>
  <si>
    <t>Доля детей, осваивающих дополнительные программы в образовательном учреждении</t>
  </si>
  <si>
    <t>Доля детей, ставших победителями, призёрами в районных, краевых, всероссийских мероприятиях</t>
  </si>
  <si>
    <t>Среднее значение по внешкольным образовательным организациям</t>
  </si>
  <si>
    <t>Число обучающихся</t>
  </si>
  <si>
    <t>Оценка достижения показателей, характеризующих объём муниципальных услуг</t>
  </si>
  <si>
    <t>Число пропущенных по болезни случаев, проведенных детьми в группах дошкольного образовательного процесса</t>
  </si>
  <si>
    <t>Количество групп</t>
  </si>
  <si>
    <t>шт.</t>
  </si>
  <si>
    <t>руб.</t>
  </si>
  <si>
    <t>Среднегодовой размер платы</t>
  </si>
  <si>
    <t>Исполнено на отчётную дату</t>
  </si>
  <si>
    <t>Утверждено на отчётную дату</t>
  </si>
  <si>
    <t>Мониторинг исполнения муниципальных заданий за 9 месяцев   2018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</si>
</sst>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00"/>
    <numFmt numFmtId="181" formatCode="0.000000"/>
    <numFmt numFmtId="182" formatCode="0.00000"/>
    <numFmt numFmtId="183" formatCode="0.0"/>
    <numFmt numFmtId="184" formatCode="#.0"/>
    <numFmt numFmtId="185" formatCode="#.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/>
    </xf>
    <xf numFmtId="172" fontId="4" fillId="0" borderId="12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0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/>
    </xf>
    <xf numFmtId="183" fontId="4" fillId="0" borderId="12" xfId="0" applyNumberFormat="1" applyFont="1" applyBorder="1" applyAlignment="1">
      <alignment/>
    </xf>
    <xf numFmtId="183" fontId="4" fillId="0" borderId="11" xfId="0" applyNumberFormat="1" applyFont="1" applyBorder="1" applyAlignment="1">
      <alignment/>
    </xf>
    <xf numFmtId="183" fontId="4" fillId="0" borderId="12" xfId="0" applyNumberFormat="1" applyFont="1" applyFill="1" applyBorder="1" applyAlignment="1">
      <alignment/>
    </xf>
    <xf numFmtId="183" fontId="4" fillId="0" borderId="14" xfId="0" applyNumberFormat="1" applyFont="1" applyBorder="1" applyAlignment="1">
      <alignment/>
    </xf>
    <xf numFmtId="184" fontId="4" fillId="0" borderId="12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20"/>
  <sheetViews>
    <sheetView view="pageBreakPreview" zoomScale="60" workbookViewId="0" topLeftCell="A4">
      <selection activeCell="R16" sqref="R16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5.50390625" style="0" customWidth="1"/>
    <col min="4" max="4" width="12.625" style="0" customWidth="1"/>
    <col min="5" max="5" width="12.375" style="0" customWidth="1"/>
    <col min="6" max="6" width="9.00390625" style="0" customWidth="1"/>
    <col min="7" max="7" width="12.50390625" style="0" customWidth="1"/>
    <col min="8" max="8" width="11.125" style="0" customWidth="1"/>
    <col min="10" max="10" width="12.00390625" style="0" customWidth="1"/>
    <col min="11" max="11" width="13.375" style="0" customWidth="1"/>
    <col min="13" max="13" width="13.875" style="0" customWidth="1"/>
    <col min="14" max="14" width="14.00390625" style="0" customWidth="1"/>
    <col min="15" max="15" width="10.25390625" style="0" customWidth="1"/>
    <col min="16" max="16" width="11.375" style="0" customWidth="1"/>
    <col min="17" max="17" width="11.50390625" style="0" customWidth="1"/>
    <col min="18" max="18" width="9.75390625" style="0" customWidth="1"/>
    <col min="19" max="20" width="11.50390625" style="0" customWidth="1"/>
  </cols>
  <sheetData>
    <row r="2" spans="2:18" ht="1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4" spans="1:21" ht="16.5">
      <c r="A4" s="30"/>
      <c r="B4" s="65" t="s">
        <v>10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6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6.5">
      <c r="A6" s="30"/>
      <c r="B6" s="66" t="s">
        <v>58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6.5">
      <c r="A8" s="30"/>
      <c r="B8" s="67" t="s">
        <v>43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16.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6.5">
      <c r="A10" s="30"/>
      <c r="B10" s="65" t="s">
        <v>11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6.5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57.75" customHeight="1">
      <c r="A12" s="69" t="s">
        <v>0</v>
      </c>
      <c r="B12" s="69"/>
      <c r="C12" s="69"/>
      <c r="D12" s="70" t="s">
        <v>17</v>
      </c>
      <c r="E12" s="71"/>
      <c r="F12" s="72"/>
      <c r="G12" s="73" t="s">
        <v>18</v>
      </c>
      <c r="H12" s="74"/>
      <c r="I12" s="75"/>
      <c r="J12" s="73" t="s">
        <v>21</v>
      </c>
      <c r="K12" s="74"/>
      <c r="L12" s="75"/>
      <c r="M12" s="73" t="s">
        <v>20</v>
      </c>
      <c r="N12" s="74"/>
      <c r="O12" s="75"/>
      <c r="P12" s="73" t="s">
        <v>19</v>
      </c>
      <c r="Q12" s="74"/>
      <c r="R12" s="74"/>
      <c r="S12" s="63" t="s">
        <v>22</v>
      </c>
      <c r="T12" s="63"/>
      <c r="U12" s="63"/>
    </row>
    <row r="13" spans="1:21" ht="153.75" customHeight="1">
      <c r="A13" s="5" t="s">
        <v>1</v>
      </c>
      <c r="B13" s="5" t="s">
        <v>2</v>
      </c>
      <c r="C13" s="6" t="s">
        <v>3</v>
      </c>
      <c r="D13" s="19" t="s">
        <v>57</v>
      </c>
      <c r="E13" s="19" t="s">
        <v>56</v>
      </c>
      <c r="F13" s="18" t="s">
        <v>4</v>
      </c>
      <c r="G13" s="19" t="s">
        <v>57</v>
      </c>
      <c r="H13" s="19" t="s">
        <v>56</v>
      </c>
      <c r="I13" s="18" t="s">
        <v>4</v>
      </c>
      <c r="J13" s="19" t="s">
        <v>57</v>
      </c>
      <c r="K13" s="19" t="s">
        <v>56</v>
      </c>
      <c r="L13" s="18" t="s">
        <v>4</v>
      </c>
      <c r="M13" s="19" t="s">
        <v>57</v>
      </c>
      <c r="N13" s="19" t="s">
        <v>56</v>
      </c>
      <c r="O13" s="18" t="s">
        <v>4</v>
      </c>
      <c r="P13" s="19" t="s">
        <v>57</v>
      </c>
      <c r="Q13" s="19" t="s">
        <v>56</v>
      </c>
      <c r="R13" s="21" t="s">
        <v>4</v>
      </c>
      <c r="S13" s="19" t="s">
        <v>57</v>
      </c>
      <c r="T13" s="19" t="s">
        <v>56</v>
      </c>
      <c r="U13" s="22" t="s">
        <v>4</v>
      </c>
    </row>
    <row r="14" spans="1:21" ht="84">
      <c r="A14" s="10">
        <v>1</v>
      </c>
      <c r="B14" s="9" t="s">
        <v>26</v>
      </c>
      <c r="C14" s="4" t="s">
        <v>5</v>
      </c>
      <c r="D14" s="10">
        <v>1073</v>
      </c>
      <c r="E14" s="12">
        <v>1065</v>
      </c>
      <c r="F14" s="89">
        <f>E14/D14*100</f>
        <v>99.25442684063374</v>
      </c>
      <c r="G14" s="10">
        <v>291</v>
      </c>
      <c r="H14" s="32">
        <v>289</v>
      </c>
      <c r="I14" s="11">
        <f>H14/G14*100</f>
        <v>99.3127147766323</v>
      </c>
      <c r="J14" s="10">
        <v>403</v>
      </c>
      <c r="K14" s="32">
        <v>390</v>
      </c>
      <c r="L14" s="89">
        <f>K14/J14*100</f>
        <v>96.7741935483871</v>
      </c>
      <c r="M14" s="10">
        <v>377</v>
      </c>
      <c r="N14" s="10">
        <v>376</v>
      </c>
      <c r="O14" s="89">
        <f>N14/M14*100</f>
        <v>99.73474801061008</v>
      </c>
      <c r="P14" s="32">
        <v>314</v>
      </c>
      <c r="Q14" s="10">
        <v>297</v>
      </c>
      <c r="R14" s="93">
        <f>Q14/P14*100</f>
        <v>94.5859872611465</v>
      </c>
      <c r="S14" s="15">
        <f>D14+G14+J14+M14+P14</f>
        <v>2458</v>
      </c>
      <c r="T14" s="15">
        <f>E14+H14+K14+N14+Q14</f>
        <v>2417</v>
      </c>
      <c r="U14" s="33">
        <f>T14/S14*100</f>
        <v>98.3319772172498</v>
      </c>
    </row>
    <row r="15" spans="1:21" ht="16.5">
      <c r="A15" s="42">
        <v>2</v>
      </c>
      <c r="B15" s="7" t="s">
        <v>23</v>
      </c>
      <c r="C15" s="13" t="s">
        <v>24</v>
      </c>
      <c r="D15" s="42">
        <v>45</v>
      </c>
      <c r="E15" s="42">
        <v>45</v>
      </c>
      <c r="F15" s="43">
        <f>E15/D15*100</f>
        <v>100</v>
      </c>
      <c r="G15" s="42">
        <v>20</v>
      </c>
      <c r="H15" s="42">
        <v>20</v>
      </c>
      <c r="I15" s="43">
        <f>H15/G15*100</f>
        <v>100</v>
      </c>
      <c r="J15" s="42">
        <v>40</v>
      </c>
      <c r="K15" s="42">
        <v>37</v>
      </c>
      <c r="L15" s="91">
        <f>K15/J15*100</f>
        <v>92.5</v>
      </c>
      <c r="M15" s="42">
        <v>18</v>
      </c>
      <c r="N15" s="42">
        <v>19</v>
      </c>
      <c r="O15" s="91">
        <f>N15/M15*100</f>
        <v>105.55555555555556</v>
      </c>
      <c r="P15" s="42">
        <v>19</v>
      </c>
      <c r="Q15" s="42">
        <v>19</v>
      </c>
      <c r="R15" s="44">
        <f>Q15/P15*100</f>
        <v>100</v>
      </c>
      <c r="S15" s="45">
        <f>D15+G15+J15+M15+P15</f>
        <v>142</v>
      </c>
      <c r="T15" s="45">
        <f>E15+H15+K15+N15+Q15</f>
        <v>140</v>
      </c>
      <c r="U15" s="46">
        <f>T15/S15*100</f>
        <v>98.59154929577466</v>
      </c>
    </row>
    <row r="16" spans="1:21" ht="30" customHeight="1">
      <c r="A16" s="15">
        <v>3</v>
      </c>
      <c r="B16" s="36" t="s">
        <v>55</v>
      </c>
      <c r="C16" s="15" t="s">
        <v>54</v>
      </c>
      <c r="D16" s="15">
        <v>45026.84</v>
      </c>
      <c r="E16" s="15">
        <v>45365.06</v>
      </c>
      <c r="F16" s="90">
        <f>E16/D16*100</f>
        <v>100.75115197957484</v>
      </c>
      <c r="G16" s="15">
        <v>51655.7</v>
      </c>
      <c r="H16" s="47">
        <v>52013.18</v>
      </c>
      <c r="I16" s="90">
        <f>H16/G16*100</f>
        <v>100.69204366604268</v>
      </c>
      <c r="J16" s="15">
        <v>139968.44</v>
      </c>
      <c r="K16" s="47">
        <v>144634.05</v>
      </c>
      <c r="L16" s="90">
        <f>K16/J16*100</f>
        <v>103.3333299992484</v>
      </c>
      <c r="M16" s="15">
        <v>59290.46</v>
      </c>
      <c r="N16" s="15">
        <v>59448.15</v>
      </c>
      <c r="O16" s="92">
        <f>N16/M16*100</f>
        <v>100.26596184276526</v>
      </c>
      <c r="P16" s="15">
        <v>69499.5</v>
      </c>
      <c r="Q16" s="15">
        <v>73477.58</v>
      </c>
      <c r="R16" s="90">
        <f>Q16/P16*100</f>
        <v>105.72389729422514</v>
      </c>
      <c r="S16" s="15">
        <f>(D16+G16+J16+M16+P16)/5</f>
        <v>73088.188</v>
      </c>
      <c r="T16" s="15">
        <f>(E16+H16+K16+N16+Q16)/5</f>
        <v>74987.604</v>
      </c>
      <c r="U16" s="33">
        <f>T16/S16*100</f>
        <v>102.598800232946</v>
      </c>
    </row>
    <row r="17" spans="1:21" ht="16.5">
      <c r="A17" s="30"/>
      <c r="B17" s="3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48"/>
    </row>
    <row r="18" spans="1:21" ht="24.75" customHeight="1">
      <c r="A18" s="30"/>
      <c r="B18" s="64" t="s">
        <v>25</v>
      </c>
      <c r="C18" s="64"/>
      <c r="D18" s="64"/>
      <c r="E18" s="64"/>
      <c r="F18" s="64"/>
      <c r="G18" s="64"/>
      <c r="H18" s="64"/>
      <c r="I18" s="64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6.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6.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30" ht="43.5" customHeight="1"/>
    <row r="35" ht="54" customHeight="1"/>
    <row r="42" ht="34.5" customHeight="1"/>
  </sheetData>
  <sheetProtection selectLockedCells="1" selectUnlockedCells="1"/>
  <mergeCells count="13">
    <mergeCell ref="B2:R2"/>
    <mergeCell ref="A12:C12"/>
    <mergeCell ref="D12:F12"/>
    <mergeCell ref="G12:I12"/>
    <mergeCell ref="J12:L12"/>
    <mergeCell ref="M12:O12"/>
    <mergeCell ref="P12:R12"/>
    <mergeCell ref="S12:U12"/>
    <mergeCell ref="B18:I18"/>
    <mergeCell ref="B4:U4"/>
    <mergeCell ref="B6:U6"/>
    <mergeCell ref="B8:U8"/>
    <mergeCell ref="B10:U10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U16"/>
  <sheetViews>
    <sheetView view="pageBreakPreview" zoomScale="60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L16" sqref="L16"/>
    </sheetView>
  </sheetViews>
  <sheetFormatPr defaultColWidth="9.00390625" defaultRowHeight="12.75"/>
  <cols>
    <col min="1" max="1" width="3.00390625" style="0" customWidth="1"/>
    <col min="2" max="2" width="56.50390625" style="0" customWidth="1"/>
    <col min="3" max="3" width="5.50390625" style="0" customWidth="1"/>
    <col min="4" max="4" width="12.00390625" style="0" customWidth="1"/>
    <col min="5" max="5" width="8.625" style="0" customWidth="1"/>
    <col min="6" max="6" width="10.50390625" style="0" customWidth="1"/>
    <col min="7" max="7" width="11.50390625" style="0" customWidth="1"/>
    <col min="8" max="8" width="11.625" style="0" customWidth="1"/>
    <col min="9" max="9" width="9.875" style="0" bestFit="1" customWidth="1"/>
    <col min="10" max="10" width="11.75390625" style="0" customWidth="1"/>
    <col min="11" max="11" width="11.50390625" style="0" customWidth="1"/>
    <col min="12" max="12" width="9.875" style="0" bestFit="1" customWidth="1"/>
    <col min="13" max="13" width="12.625" style="0" customWidth="1"/>
    <col min="14" max="14" width="10.375" style="0" customWidth="1"/>
    <col min="15" max="15" width="9.875" style="0" bestFit="1" customWidth="1"/>
    <col min="16" max="16" width="11.125" style="0" customWidth="1"/>
    <col min="17" max="17" width="10.375" style="0" customWidth="1"/>
    <col min="18" max="18" width="9.875" style="0" bestFit="1" customWidth="1"/>
    <col min="19" max="19" width="12.625" style="0" customWidth="1"/>
    <col min="20" max="20" width="11.50390625" style="0" customWidth="1"/>
    <col min="21" max="21" width="10.125" style="0" customWidth="1"/>
  </cols>
  <sheetData>
    <row r="2" spans="2:18" ht="15">
      <c r="B2" s="76" t="s">
        <v>10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"/>
    </row>
    <row r="4" spans="2:21" ht="16.5">
      <c r="B4" s="66" t="s">
        <v>58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6" spans="2:17" ht="15">
      <c r="B6" s="77" t="s">
        <v>42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76" t="s">
        <v>11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3"/>
      <c r="P8" s="3"/>
      <c r="Q8" s="3"/>
    </row>
    <row r="9" ht="12.75">
      <c r="B9" s="1"/>
    </row>
    <row r="10" spans="1:21" ht="51.75" customHeight="1">
      <c r="A10" s="69" t="s">
        <v>0</v>
      </c>
      <c r="B10" s="69"/>
      <c r="C10" s="69"/>
      <c r="D10" s="70" t="s">
        <v>17</v>
      </c>
      <c r="E10" s="71"/>
      <c r="F10" s="72"/>
      <c r="G10" s="73" t="s">
        <v>18</v>
      </c>
      <c r="H10" s="74"/>
      <c r="I10" s="75"/>
      <c r="J10" s="73" t="s">
        <v>21</v>
      </c>
      <c r="K10" s="74"/>
      <c r="L10" s="75"/>
      <c r="M10" s="73" t="s">
        <v>20</v>
      </c>
      <c r="N10" s="74"/>
      <c r="O10" s="75"/>
      <c r="P10" s="73" t="s">
        <v>19</v>
      </c>
      <c r="Q10" s="74"/>
      <c r="R10" s="74"/>
      <c r="S10" s="63" t="s">
        <v>22</v>
      </c>
      <c r="T10" s="63"/>
      <c r="U10" s="63"/>
    </row>
    <row r="11" spans="1:21" ht="114" customHeight="1">
      <c r="A11" s="5" t="s">
        <v>1</v>
      </c>
      <c r="B11" s="5" t="s">
        <v>2</v>
      </c>
      <c r="C11" s="18" t="s">
        <v>3</v>
      </c>
      <c r="D11" s="19" t="s">
        <v>57</v>
      </c>
      <c r="E11" s="19" t="s">
        <v>56</v>
      </c>
      <c r="F11" s="18" t="s">
        <v>4</v>
      </c>
      <c r="G11" s="19" t="s">
        <v>57</v>
      </c>
      <c r="H11" s="19" t="s">
        <v>56</v>
      </c>
      <c r="I11" s="18" t="s">
        <v>4</v>
      </c>
      <c r="J11" s="19" t="s">
        <v>57</v>
      </c>
      <c r="K11" s="19" t="s">
        <v>56</v>
      </c>
      <c r="L11" s="18" t="s">
        <v>4</v>
      </c>
      <c r="M11" s="19" t="s">
        <v>57</v>
      </c>
      <c r="N11" s="19" t="s">
        <v>56</v>
      </c>
      <c r="O11" s="18" t="s">
        <v>4</v>
      </c>
      <c r="P11" s="19" t="s">
        <v>57</v>
      </c>
      <c r="Q11" s="19" t="s">
        <v>56</v>
      </c>
      <c r="R11" s="21" t="s">
        <v>4</v>
      </c>
      <c r="S11" s="19" t="s">
        <v>57</v>
      </c>
      <c r="T11" s="19" t="s">
        <v>56</v>
      </c>
      <c r="U11" s="22" t="s">
        <v>4</v>
      </c>
    </row>
    <row r="12" spans="1:21" ht="84">
      <c r="A12" s="8">
        <v>1</v>
      </c>
      <c r="B12" s="9" t="s">
        <v>12</v>
      </c>
      <c r="C12" s="4" t="s">
        <v>6</v>
      </c>
      <c r="D12" s="23">
        <v>100</v>
      </c>
      <c r="E12" s="23">
        <v>99.8</v>
      </c>
      <c r="F12" s="88">
        <f>E12/D12*100</f>
        <v>99.8</v>
      </c>
      <c r="G12" s="23">
        <v>100</v>
      </c>
      <c r="H12" s="23">
        <v>98.6</v>
      </c>
      <c r="I12" s="88">
        <f>H12/G12*100</f>
        <v>98.6</v>
      </c>
      <c r="J12" s="23">
        <v>100</v>
      </c>
      <c r="K12" s="25">
        <v>100</v>
      </c>
      <c r="L12" s="24">
        <f>K12/J12*100</f>
        <v>100</v>
      </c>
      <c r="M12" s="23">
        <v>100</v>
      </c>
      <c r="N12" s="23">
        <v>97.1</v>
      </c>
      <c r="O12" s="24">
        <f>N12/M12*100</f>
        <v>97.1</v>
      </c>
      <c r="P12" s="23">
        <v>100</v>
      </c>
      <c r="Q12" s="23">
        <v>100</v>
      </c>
      <c r="R12" s="26">
        <f>Q12/P12*100</f>
        <v>100</v>
      </c>
      <c r="S12" s="27">
        <f>(D12+G12+J12+M12+P12)/5</f>
        <v>100</v>
      </c>
      <c r="T12" s="27">
        <f>(E12+H12+K12+Q12+N12)/5</f>
        <v>99.1</v>
      </c>
      <c r="U12" s="28">
        <f>T12/S12*100</f>
        <v>99.1</v>
      </c>
    </row>
    <row r="13" spans="1:21" ht="50.25">
      <c r="A13" s="8">
        <v>2</v>
      </c>
      <c r="B13" s="9" t="s">
        <v>13</v>
      </c>
      <c r="C13" s="4" t="s">
        <v>6</v>
      </c>
      <c r="D13" s="23">
        <v>100</v>
      </c>
      <c r="E13" s="23">
        <v>100</v>
      </c>
      <c r="F13" s="24">
        <f>E13/D13*100</f>
        <v>100</v>
      </c>
      <c r="G13" s="23">
        <v>100</v>
      </c>
      <c r="H13" s="23">
        <v>100</v>
      </c>
      <c r="I13" s="24">
        <f>H13/G13*100</f>
        <v>100</v>
      </c>
      <c r="J13" s="23">
        <v>100</v>
      </c>
      <c r="K13" s="23">
        <v>100</v>
      </c>
      <c r="L13" s="24">
        <f>K13/J13*100</f>
        <v>100</v>
      </c>
      <c r="M13" s="23">
        <v>100</v>
      </c>
      <c r="N13" s="23">
        <v>100</v>
      </c>
      <c r="O13" s="24">
        <f>N13/M13*100</f>
        <v>100</v>
      </c>
      <c r="P13" s="23">
        <v>100</v>
      </c>
      <c r="Q13" s="23">
        <v>100</v>
      </c>
      <c r="R13" s="26">
        <f>Q13/P13*100</f>
        <v>100</v>
      </c>
      <c r="S13" s="27">
        <f>(D13+G13+J13+M13+P13)/5</f>
        <v>100</v>
      </c>
      <c r="T13" s="27">
        <f>(E13+H13+K13+Q13+N13)/5</f>
        <v>100</v>
      </c>
      <c r="U13" s="28">
        <f>T13/S13*100</f>
        <v>100</v>
      </c>
    </row>
    <row r="14" spans="1:21" ht="50.25">
      <c r="A14" s="8">
        <v>3</v>
      </c>
      <c r="B14" s="9" t="s">
        <v>14</v>
      </c>
      <c r="C14" s="4" t="s">
        <v>6</v>
      </c>
      <c r="D14" s="23">
        <v>100</v>
      </c>
      <c r="E14" s="23">
        <v>100</v>
      </c>
      <c r="F14" s="24">
        <f>E14/D14*100</f>
        <v>100</v>
      </c>
      <c r="G14" s="23">
        <v>100</v>
      </c>
      <c r="H14" s="23">
        <v>100</v>
      </c>
      <c r="I14" s="24">
        <f>H14/G14*100</f>
        <v>100</v>
      </c>
      <c r="J14" s="23">
        <v>100</v>
      </c>
      <c r="K14" s="23">
        <v>100</v>
      </c>
      <c r="L14" s="24">
        <f>K14/J14*100</f>
        <v>100</v>
      </c>
      <c r="M14" s="23">
        <v>100</v>
      </c>
      <c r="N14" s="23">
        <v>100</v>
      </c>
      <c r="O14" s="24">
        <f>N14/M14*100</f>
        <v>100</v>
      </c>
      <c r="P14" s="23">
        <v>100</v>
      </c>
      <c r="Q14" s="23">
        <v>100</v>
      </c>
      <c r="R14" s="26">
        <f>Q14/P14*100</f>
        <v>100</v>
      </c>
      <c r="S14" s="27">
        <f>(D14+G14+J14+M14+P14)/5</f>
        <v>100</v>
      </c>
      <c r="T14" s="27">
        <f>(E14+H14+K14+Q14+N14)/5</f>
        <v>100</v>
      </c>
      <c r="U14" s="28">
        <f>T14/S14*100</f>
        <v>100</v>
      </c>
    </row>
    <row r="15" spans="1:21" ht="50.25">
      <c r="A15" s="17">
        <v>4</v>
      </c>
      <c r="B15" s="7" t="s">
        <v>15</v>
      </c>
      <c r="C15" s="13" t="s">
        <v>6</v>
      </c>
      <c r="D15" s="5">
        <v>98</v>
      </c>
      <c r="E15" s="5">
        <v>98</v>
      </c>
      <c r="F15" s="29">
        <f>E15/D15*100</f>
        <v>100</v>
      </c>
      <c r="G15" s="5">
        <v>98</v>
      </c>
      <c r="H15" s="5">
        <v>97.8</v>
      </c>
      <c r="I15" s="88">
        <f>H15/G15*100</f>
        <v>99.79591836734694</v>
      </c>
      <c r="J15" s="5">
        <v>98</v>
      </c>
      <c r="K15" s="5">
        <v>98.3</v>
      </c>
      <c r="L15" s="24">
        <f>K15/J15*100</f>
        <v>100.30612244897958</v>
      </c>
      <c r="M15" s="5">
        <v>100</v>
      </c>
      <c r="N15" s="5">
        <v>98</v>
      </c>
      <c r="O15" s="24">
        <f>N15/M15*100</f>
        <v>98</v>
      </c>
      <c r="P15" s="5">
        <v>98</v>
      </c>
      <c r="Q15" s="5">
        <v>98</v>
      </c>
      <c r="R15" s="26">
        <f>Q15/P15*100</f>
        <v>100</v>
      </c>
      <c r="S15" s="27">
        <f>(D15+G15+J15+M15+P15)/5</f>
        <v>98.4</v>
      </c>
      <c r="T15" s="27">
        <f>(E15+H15+K15+Q15+N15)/5</f>
        <v>98.02000000000001</v>
      </c>
      <c r="U15" s="28">
        <f>T15/S15*100</f>
        <v>99.61382113821139</v>
      </c>
    </row>
    <row r="16" spans="1:21" ht="100.5">
      <c r="A16" s="16">
        <v>5</v>
      </c>
      <c r="B16" s="14" t="s">
        <v>16</v>
      </c>
      <c r="C16" s="20" t="s">
        <v>6</v>
      </c>
      <c r="D16" s="27">
        <v>100</v>
      </c>
      <c r="E16" s="27">
        <v>100</v>
      </c>
      <c r="F16" s="27">
        <f>E16/D16*100</f>
        <v>100</v>
      </c>
      <c r="G16" s="27">
        <v>100</v>
      </c>
      <c r="H16" s="27">
        <v>100</v>
      </c>
      <c r="I16" s="24">
        <f>H16/G16*100</f>
        <v>100</v>
      </c>
      <c r="J16" s="27">
        <v>100</v>
      </c>
      <c r="K16" s="27">
        <v>100</v>
      </c>
      <c r="L16" s="24">
        <f>K16/J16*100</f>
        <v>100</v>
      </c>
      <c r="M16" s="27">
        <v>100</v>
      </c>
      <c r="N16" s="27">
        <v>100</v>
      </c>
      <c r="O16" s="24">
        <f>N16/M16*100</f>
        <v>100</v>
      </c>
      <c r="P16" s="27">
        <v>100</v>
      </c>
      <c r="Q16" s="27">
        <v>100</v>
      </c>
      <c r="R16" s="26">
        <f>Q16/P16*100</f>
        <v>100</v>
      </c>
      <c r="S16" s="27">
        <f>(D16+G16+J16+M16+P16)/5</f>
        <v>100</v>
      </c>
      <c r="T16" s="27">
        <f>(E16+H16+K16+Q16+N16)/5</f>
        <v>100</v>
      </c>
      <c r="U16" s="28">
        <f>T16/S16*100</f>
        <v>100</v>
      </c>
    </row>
  </sheetData>
  <sheetProtection selectLockedCells="1" selectUnlockedCells="1"/>
  <mergeCells count="11">
    <mergeCell ref="S10:U10"/>
    <mergeCell ref="P10:R10"/>
    <mergeCell ref="B2:Q2"/>
    <mergeCell ref="B6:Q6"/>
    <mergeCell ref="B8:N8"/>
    <mergeCell ref="A10:C10"/>
    <mergeCell ref="D10:F10"/>
    <mergeCell ref="G10:I10"/>
    <mergeCell ref="B4:U4"/>
    <mergeCell ref="J10:L10"/>
    <mergeCell ref="M10:O10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60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16" sqref="Y16"/>
    </sheetView>
  </sheetViews>
  <sheetFormatPr defaultColWidth="9.00390625" defaultRowHeight="12.75"/>
  <cols>
    <col min="1" max="1" width="3.875" style="0" customWidth="1"/>
    <col min="2" max="2" width="21.00390625" style="0" customWidth="1"/>
    <col min="3" max="3" width="6.50390625" style="0" customWidth="1"/>
    <col min="4" max="4" width="12.125" style="0" customWidth="1"/>
    <col min="5" max="5" width="12.75390625" style="0" customWidth="1"/>
    <col min="6" max="6" width="11.00390625" style="0" customWidth="1"/>
    <col min="7" max="7" width="13.75390625" style="0" customWidth="1"/>
    <col min="8" max="8" width="14.625" style="0" customWidth="1"/>
    <col min="10" max="10" width="11.50390625" style="0" customWidth="1"/>
    <col min="11" max="11" width="11.375" style="0" bestFit="1" customWidth="1"/>
    <col min="12" max="12" width="13.125" style="0" customWidth="1"/>
    <col min="13" max="13" width="12.00390625" style="0" customWidth="1"/>
    <col min="14" max="14" width="14.00390625" style="0" customWidth="1"/>
    <col min="16" max="16" width="11.375" style="0" customWidth="1"/>
    <col min="17" max="17" width="13.50390625" style="0" customWidth="1"/>
    <col min="19" max="19" width="12.375" style="0" customWidth="1"/>
    <col min="21" max="21" width="9.50390625" style="0" bestFit="1" customWidth="1"/>
  </cols>
  <sheetData>
    <row r="1" spans="1:21" ht="16.5">
      <c r="A1" s="30"/>
      <c r="B1" s="65" t="s">
        <v>10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6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6.5">
      <c r="A3" s="30"/>
      <c r="B3" s="66" t="s">
        <v>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6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6.5">
      <c r="A5" s="30"/>
      <c r="B5" s="67" t="s">
        <v>41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6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6.5">
      <c r="A7" s="65" t="s">
        <v>27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6.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77.25" customHeight="1">
      <c r="A9" s="78" t="s">
        <v>0</v>
      </c>
      <c r="B9" s="78"/>
      <c r="C9" s="78"/>
      <c r="D9" s="79" t="s">
        <v>36</v>
      </c>
      <c r="E9" s="80"/>
      <c r="F9" s="81"/>
      <c r="G9" s="79" t="s">
        <v>37</v>
      </c>
      <c r="H9" s="80"/>
      <c r="I9" s="81"/>
      <c r="J9" s="79" t="s">
        <v>38</v>
      </c>
      <c r="K9" s="80"/>
      <c r="L9" s="81"/>
      <c r="M9" s="79" t="s">
        <v>39</v>
      </c>
      <c r="N9" s="80"/>
      <c r="O9" s="81"/>
      <c r="P9" s="79" t="s">
        <v>40</v>
      </c>
      <c r="Q9" s="80"/>
      <c r="R9" s="82"/>
      <c r="S9" s="63" t="s">
        <v>35</v>
      </c>
      <c r="T9" s="63"/>
      <c r="U9" s="63"/>
    </row>
    <row r="10" spans="1:21" ht="101.25" customHeight="1">
      <c r="A10" s="27" t="s">
        <v>1</v>
      </c>
      <c r="B10" s="27" t="s">
        <v>2</v>
      </c>
      <c r="C10" s="36" t="s">
        <v>3</v>
      </c>
      <c r="D10" s="50" t="s">
        <v>57</v>
      </c>
      <c r="E10" s="19" t="s">
        <v>56</v>
      </c>
      <c r="F10" s="19" t="s">
        <v>4</v>
      </c>
      <c r="G10" s="50" t="s">
        <v>57</v>
      </c>
      <c r="H10" s="19" t="s">
        <v>56</v>
      </c>
      <c r="I10" s="19" t="s">
        <v>4</v>
      </c>
      <c r="J10" s="50" t="s">
        <v>57</v>
      </c>
      <c r="K10" s="19" t="s">
        <v>56</v>
      </c>
      <c r="L10" s="19" t="s">
        <v>4</v>
      </c>
      <c r="M10" s="50" t="s">
        <v>57</v>
      </c>
      <c r="N10" s="19" t="s">
        <v>56</v>
      </c>
      <c r="O10" s="19" t="s">
        <v>4</v>
      </c>
      <c r="P10" s="50" t="s">
        <v>57</v>
      </c>
      <c r="Q10" s="19" t="s">
        <v>56</v>
      </c>
      <c r="R10" s="49" t="s">
        <v>4</v>
      </c>
      <c r="S10" s="19" t="s">
        <v>57</v>
      </c>
      <c r="T10" s="19" t="s">
        <v>56</v>
      </c>
      <c r="U10" s="19" t="s">
        <v>4</v>
      </c>
    </row>
    <row r="11" spans="1:21" ht="65.25" customHeight="1">
      <c r="A11" s="15">
        <v>1</v>
      </c>
      <c r="B11" s="36" t="s">
        <v>29</v>
      </c>
      <c r="C11" s="15"/>
      <c r="D11" s="51"/>
      <c r="E11" s="15"/>
      <c r="F11" s="37"/>
      <c r="G11" s="51"/>
      <c r="H11" s="15"/>
      <c r="I11" s="37"/>
      <c r="J11" s="51"/>
      <c r="K11" s="15"/>
      <c r="L11" s="37"/>
      <c r="M11" s="51"/>
      <c r="N11" s="15"/>
      <c r="O11" s="37"/>
      <c r="P11" s="51"/>
      <c r="Q11" s="15"/>
      <c r="R11" s="38"/>
      <c r="S11" s="15"/>
      <c r="T11" s="15"/>
      <c r="U11" s="37"/>
    </row>
    <row r="12" spans="1:21" ht="51" customHeight="1">
      <c r="A12" s="27" t="s">
        <v>28</v>
      </c>
      <c r="B12" s="22" t="s">
        <v>30</v>
      </c>
      <c r="C12" s="27" t="s">
        <v>6</v>
      </c>
      <c r="D12" s="59">
        <v>100</v>
      </c>
      <c r="E12" s="27">
        <v>100</v>
      </c>
      <c r="F12" s="40">
        <f>E12/D12*100</f>
        <v>100</v>
      </c>
      <c r="G12" s="59">
        <v>100</v>
      </c>
      <c r="H12" s="27">
        <v>100</v>
      </c>
      <c r="I12" s="40">
        <f>H12/G12*100</f>
        <v>100</v>
      </c>
      <c r="J12" s="59">
        <v>81</v>
      </c>
      <c r="K12" s="27">
        <v>81</v>
      </c>
      <c r="L12" s="40">
        <f>K12/J12*100</f>
        <v>100</v>
      </c>
      <c r="M12" s="59">
        <v>100</v>
      </c>
      <c r="N12" s="27">
        <v>100</v>
      </c>
      <c r="O12" s="40">
        <f>N12/M12*100</f>
        <v>100</v>
      </c>
      <c r="P12" s="59">
        <v>0</v>
      </c>
      <c r="Q12" s="27">
        <v>0</v>
      </c>
      <c r="R12" s="41">
        <v>0</v>
      </c>
      <c r="S12" s="27">
        <f aca="true" t="shared" si="0" ref="S12:T16">(D12+G12+J12+M12+P12)/5</f>
        <v>76.2</v>
      </c>
      <c r="T12" s="27">
        <f t="shared" si="0"/>
        <v>76.2</v>
      </c>
      <c r="U12" s="40">
        <f>T12/S12*100</f>
        <v>100</v>
      </c>
    </row>
    <row r="13" spans="1:21" ht="37.5" customHeight="1">
      <c r="A13" s="27" t="s">
        <v>31</v>
      </c>
      <c r="B13" s="22" t="s">
        <v>32</v>
      </c>
      <c r="C13" s="27" t="s">
        <v>6</v>
      </c>
      <c r="D13" s="59">
        <v>100</v>
      </c>
      <c r="E13" s="27">
        <v>100</v>
      </c>
      <c r="F13" s="40">
        <f>E13/D13*100</f>
        <v>100</v>
      </c>
      <c r="G13" s="59">
        <v>100</v>
      </c>
      <c r="H13" s="27">
        <v>100</v>
      </c>
      <c r="I13" s="40">
        <f>H13/G13*100</f>
        <v>100</v>
      </c>
      <c r="J13" s="59">
        <v>100</v>
      </c>
      <c r="K13" s="27">
        <v>100</v>
      </c>
      <c r="L13" s="40">
        <f>K13/J13*100</f>
        <v>100</v>
      </c>
      <c r="M13" s="59">
        <v>100</v>
      </c>
      <c r="N13" s="27">
        <v>100</v>
      </c>
      <c r="O13" s="40">
        <f>N13/M13*100</f>
        <v>100</v>
      </c>
      <c r="P13" s="59">
        <v>0</v>
      </c>
      <c r="Q13" s="27">
        <v>0</v>
      </c>
      <c r="R13" s="41">
        <v>0</v>
      </c>
      <c r="S13" s="27">
        <f t="shared" si="0"/>
        <v>80</v>
      </c>
      <c r="T13" s="27">
        <f t="shared" si="0"/>
        <v>80</v>
      </c>
      <c r="U13" s="40">
        <f>T13/S13*100</f>
        <v>100</v>
      </c>
    </row>
    <row r="14" spans="1:21" ht="134.25" customHeight="1">
      <c r="A14" s="27">
        <v>2</v>
      </c>
      <c r="B14" s="22" t="s">
        <v>33</v>
      </c>
      <c r="C14" s="27" t="s">
        <v>44</v>
      </c>
      <c r="D14" s="59">
        <v>148</v>
      </c>
      <c r="E14" s="27">
        <v>138</v>
      </c>
      <c r="F14" s="94">
        <f>E14/D14*100</f>
        <v>93.24324324324324</v>
      </c>
      <c r="G14" s="59">
        <v>146</v>
      </c>
      <c r="H14" s="27">
        <v>147</v>
      </c>
      <c r="I14" s="94">
        <f>H14/G14*100</f>
        <v>100.68493150684932</v>
      </c>
      <c r="J14" s="59">
        <v>148</v>
      </c>
      <c r="K14" s="27">
        <v>148</v>
      </c>
      <c r="L14" s="40">
        <f>K14/J14*100</f>
        <v>100</v>
      </c>
      <c r="M14" s="59">
        <v>137</v>
      </c>
      <c r="N14" s="27">
        <v>141</v>
      </c>
      <c r="O14" s="94">
        <f>N14/M14*100</f>
        <v>102.91970802919708</v>
      </c>
      <c r="P14" s="59">
        <v>135</v>
      </c>
      <c r="Q14" s="27">
        <v>138</v>
      </c>
      <c r="R14" s="96">
        <f>Q14/P14*100</f>
        <v>102.22222222222221</v>
      </c>
      <c r="S14" s="27">
        <f t="shared" si="0"/>
        <v>142.8</v>
      </c>
      <c r="T14" s="27">
        <f t="shared" si="0"/>
        <v>142.4</v>
      </c>
      <c r="U14" s="40">
        <f>T14/S14*100</f>
        <v>99.71988795518207</v>
      </c>
    </row>
    <row r="15" spans="1:21" ht="140.25" customHeight="1">
      <c r="A15" s="27">
        <v>3</v>
      </c>
      <c r="B15" s="22" t="s">
        <v>34</v>
      </c>
      <c r="C15" s="27" t="s">
        <v>6</v>
      </c>
      <c r="D15" s="59">
        <v>100</v>
      </c>
      <c r="E15" s="27">
        <v>98.8</v>
      </c>
      <c r="F15" s="94">
        <v>94</v>
      </c>
      <c r="G15" s="59">
        <v>94</v>
      </c>
      <c r="H15" s="27">
        <v>83.5</v>
      </c>
      <c r="I15" s="40">
        <v>100</v>
      </c>
      <c r="J15" s="59">
        <v>100</v>
      </c>
      <c r="K15" s="27">
        <v>100</v>
      </c>
      <c r="L15" s="40">
        <f>K15/J15*100</f>
        <v>100</v>
      </c>
      <c r="M15" s="59">
        <v>99</v>
      </c>
      <c r="N15" s="27">
        <v>99</v>
      </c>
      <c r="O15" s="40">
        <f>N15/M15*100</f>
        <v>100</v>
      </c>
      <c r="P15" s="59">
        <v>55</v>
      </c>
      <c r="Q15" s="27">
        <v>74.5</v>
      </c>
      <c r="R15" s="41">
        <f>Q15/P15*100</f>
        <v>135.45454545454544</v>
      </c>
      <c r="S15" s="27">
        <f t="shared" si="0"/>
        <v>89.6</v>
      </c>
      <c r="T15" s="27">
        <f t="shared" si="0"/>
        <v>91.16</v>
      </c>
      <c r="U15" s="40">
        <f>T15/S15*100</f>
        <v>101.74107142857143</v>
      </c>
    </row>
    <row r="16" spans="1:21" ht="114.75" customHeight="1">
      <c r="A16" s="27">
        <v>4</v>
      </c>
      <c r="B16" s="60" t="s">
        <v>51</v>
      </c>
      <c r="C16" s="27" t="s">
        <v>6</v>
      </c>
      <c r="D16" s="59">
        <v>2</v>
      </c>
      <c r="E16" s="27">
        <v>0.7</v>
      </c>
      <c r="F16" s="40">
        <v>94</v>
      </c>
      <c r="G16" s="59">
        <v>2.9</v>
      </c>
      <c r="H16" s="27">
        <v>1.3</v>
      </c>
      <c r="I16" s="94">
        <f>H16/G16*100</f>
        <v>44.827586206896555</v>
      </c>
      <c r="J16" s="59">
        <v>3</v>
      </c>
      <c r="K16" s="27">
        <v>0.4</v>
      </c>
      <c r="L16" s="94">
        <f>K16/J16*100</f>
        <v>13.333333333333334</v>
      </c>
      <c r="M16" s="59">
        <v>3</v>
      </c>
      <c r="N16" s="27">
        <v>1.3</v>
      </c>
      <c r="O16" s="94">
        <f>N16/M16*100</f>
        <v>43.333333333333336</v>
      </c>
      <c r="P16" s="59">
        <v>2.7</v>
      </c>
      <c r="Q16" s="27">
        <v>2.3</v>
      </c>
      <c r="R16" s="96">
        <f>Q16/P16*100</f>
        <v>85.18518518518518</v>
      </c>
      <c r="S16" s="27">
        <f t="shared" si="0"/>
        <v>2.72</v>
      </c>
      <c r="T16" s="27">
        <f t="shared" si="0"/>
        <v>1.2</v>
      </c>
      <c r="U16" s="40">
        <f>T16/S16*100</f>
        <v>44.11764705882352</v>
      </c>
    </row>
    <row r="17" spans="1:21" ht="16.5">
      <c r="A17" s="83" t="s">
        <v>43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21" ht="50.25">
      <c r="A18" s="27">
        <v>1</v>
      </c>
      <c r="B18" s="61" t="s">
        <v>45</v>
      </c>
      <c r="C18" s="27" t="s">
        <v>5</v>
      </c>
      <c r="D18" s="27">
        <v>180</v>
      </c>
      <c r="E18" s="27">
        <v>157</v>
      </c>
      <c r="F18" s="94">
        <f>E18/D18*100</f>
        <v>87.22222222222223</v>
      </c>
      <c r="G18" s="27">
        <v>155</v>
      </c>
      <c r="H18" s="27">
        <v>135</v>
      </c>
      <c r="I18" s="94">
        <f>H18/G18*100</f>
        <v>87.09677419354838</v>
      </c>
      <c r="J18" s="27">
        <v>151</v>
      </c>
      <c r="K18" s="27">
        <v>131</v>
      </c>
      <c r="L18" s="94">
        <f>K18/J18*100</f>
        <v>86.75496688741721</v>
      </c>
      <c r="M18" s="27">
        <v>117</v>
      </c>
      <c r="N18" s="27">
        <v>101</v>
      </c>
      <c r="O18" s="94">
        <f>N18/M18*100</f>
        <v>86.32478632478633</v>
      </c>
      <c r="P18" s="27">
        <v>78</v>
      </c>
      <c r="Q18" s="27">
        <v>72</v>
      </c>
      <c r="R18" s="94">
        <f>Q18/P18*100</f>
        <v>92.3076923076923</v>
      </c>
      <c r="S18" s="27">
        <f aca="true" t="shared" si="1" ref="S18:T20">(D18+G18+J18+M18+P18)/5</f>
        <v>136.2</v>
      </c>
      <c r="T18" s="27">
        <f t="shared" si="1"/>
        <v>119.2</v>
      </c>
      <c r="U18" s="62">
        <f>T18/S18*100</f>
        <v>87.51835535976507</v>
      </c>
    </row>
    <row r="19" spans="1:21" ht="16.5">
      <c r="A19" s="27">
        <v>2</v>
      </c>
      <c r="B19" s="27" t="s">
        <v>52</v>
      </c>
      <c r="C19" s="27" t="s">
        <v>53</v>
      </c>
      <c r="D19" s="27">
        <v>8</v>
      </c>
      <c r="E19" s="27">
        <v>8</v>
      </c>
      <c r="F19" s="40">
        <f>E19/D19*100</f>
        <v>100</v>
      </c>
      <c r="G19" s="27">
        <v>8</v>
      </c>
      <c r="H19" s="27">
        <v>8</v>
      </c>
      <c r="I19" s="27">
        <f>H19/G19*100</f>
        <v>100</v>
      </c>
      <c r="J19" s="27">
        <v>6</v>
      </c>
      <c r="K19" s="27">
        <v>6</v>
      </c>
      <c r="L19" s="40">
        <f>K19/J19*100</f>
        <v>100</v>
      </c>
      <c r="M19" s="27">
        <v>6</v>
      </c>
      <c r="N19" s="27">
        <v>6</v>
      </c>
      <c r="O19" s="27">
        <f>N19/M19*100</f>
        <v>100</v>
      </c>
      <c r="P19" s="27">
        <v>4</v>
      </c>
      <c r="Q19" s="27">
        <v>4</v>
      </c>
      <c r="R19" s="27">
        <f>Q19/P19*100</f>
        <v>100</v>
      </c>
      <c r="S19" s="27">
        <f t="shared" si="1"/>
        <v>6.4</v>
      </c>
      <c r="T19" s="27">
        <f t="shared" si="1"/>
        <v>6.4</v>
      </c>
      <c r="U19" s="27">
        <f>T19/S19*100</f>
        <v>100</v>
      </c>
    </row>
    <row r="20" spans="1:21" ht="33">
      <c r="A20" s="27">
        <v>3</v>
      </c>
      <c r="B20" s="22" t="s">
        <v>55</v>
      </c>
      <c r="C20" s="27" t="s">
        <v>54</v>
      </c>
      <c r="D20" s="27">
        <v>85728</v>
      </c>
      <c r="E20" s="27">
        <v>98286.87</v>
      </c>
      <c r="F20" s="94">
        <f>E20/D20*100</f>
        <v>114.64967105263158</v>
      </c>
      <c r="G20" s="27">
        <v>99111.06</v>
      </c>
      <c r="H20" s="27">
        <v>113794.18</v>
      </c>
      <c r="I20" s="62">
        <f>H20/G20*100</f>
        <v>114.81481481481481</v>
      </c>
      <c r="J20" s="27">
        <v>87498.37</v>
      </c>
      <c r="K20" s="62">
        <v>100856.91</v>
      </c>
      <c r="L20" s="95">
        <f>K20/J20*100</f>
        <v>115.26718726303132</v>
      </c>
      <c r="M20" s="62">
        <v>100329.1</v>
      </c>
      <c r="N20" s="27">
        <v>116222.81</v>
      </c>
      <c r="O20" s="62">
        <f>N20/M20*100</f>
        <v>115.84157537543942</v>
      </c>
      <c r="P20" s="27">
        <v>123582.73</v>
      </c>
      <c r="Q20" s="27">
        <v>133881.29</v>
      </c>
      <c r="R20" s="27">
        <f>Q20/P20*100</f>
        <v>108.33333265902121</v>
      </c>
      <c r="S20" s="27">
        <f t="shared" si="1"/>
        <v>99249.852</v>
      </c>
      <c r="T20" s="27">
        <f t="shared" si="1"/>
        <v>112608.41199999998</v>
      </c>
      <c r="U20" s="27">
        <f>T20/S20*100</f>
        <v>113.45952636785795</v>
      </c>
    </row>
    <row r="21" spans="1:21" ht="16.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6.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</sheetData>
  <sheetProtection selectLockedCells="1" selectUnlockedCells="1"/>
  <mergeCells count="12">
    <mergeCell ref="P9:R9"/>
    <mergeCell ref="A17:U17"/>
    <mergeCell ref="B1:U1"/>
    <mergeCell ref="A7:U7"/>
    <mergeCell ref="B5:U5"/>
    <mergeCell ref="B3:U3"/>
    <mergeCell ref="S9:U9"/>
    <mergeCell ref="A9:C9"/>
    <mergeCell ref="D9:F9"/>
    <mergeCell ref="G9:I9"/>
    <mergeCell ref="J9:L9"/>
    <mergeCell ref="M9:O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3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60" zoomScalePageLayoutView="0" workbookViewId="0" topLeftCell="A1">
      <selection activeCell="M15" sqref="M15"/>
    </sheetView>
  </sheetViews>
  <sheetFormatPr defaultColWidth="9.00390625" defaultRowHeight="12.75"/>
  <cols>
    <col min="1" max="1" width="3.875" style="0" customWidth="1"/>
    <col min="2" max="2" width="54.50390625" style="0" customWidth="1"/>
    <col min="3" max="3" width="8.50390625" style="0" customWidth="1"/>
    <col min="4" max="4" width="12.625" style="0" customWidth="1"/>
    <col min="5" max="5" width="14.50390625" style="0" customWidth="1"/>
    <col min="6" max="6" width="10.875" style="0" customWidth="1"/>
    <col min="7" max="7" width="12.375" style="0" customWidth="1"/>
    <col min="8" max="8" width="14.375" style="0" customWidth="1"/>
    <col min="9" max="9" width="10.00390625" style="0" customWidth="1"/>
    <col min="10" max="10" width="12.50390625" style="0" customWidth="1"/>
    <col min="11" max="11" width="14.875" style="0" customWidth="1"/>
    <col min="12" max="12" width="11.125" style="0" customWidth="1"/>
  </cols>
  <sheetData>
    <row r="1" spans="1:18" ht="33" customHeight="1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39"/>
    </row>
    <row r="2" spans="1:18" ht="16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1" ht="16.5">
      <c r="A3" s="30"/>
      <c r="B3" s="66" t="s">
        <v>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18" ht="16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6.5">
      <c r="A5" s="67" t="s">
        <v>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30"/>
    </row>
    <row r="6" spans="1:18" ht="16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6.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30"/>
      <c r="P7" s="30"/>
      <c r="Q7" s="30"/>
      <c r="R7" s="30"/>
    </row>
    <row r="8" spans="1:18" ht="16.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33" customHeight="1">
      <c r="A9" s="87" t="s">
        <v>0</v>
      </c>
      <c r="B9" s="87"/>
      <c r="C9" s="87"/>
      <c r="D9" s="87" t="s">
        <v>8</v>
      </c>
      <c r="E9" s="87"/>
      <c r="F9" s="87"/>
      <c r="G9" s="87" t="s">
        <v>9</v>
      </c>
      <c r="H9" s="87"/>
      <c r="I9" s="70"/>
      <c r="J9" s="63" t="s">
        <v>48</v>
      </c>
      <c r="K9" s="63"/>
      <c r="L9" s="63"/>
      <c r="M9" s="30"/>
      <c r="N9" s="30"/>
      <c r="O9" s="30"/>
      <c r="P9" s="30"/>
      <c r="Q9" s="30"/>
      <c r="R9" s="30"/>
    </row>
    <row r="10" spans="1:18" ht="113.25" customHeight="1">
      <c r="A10" s="27" t="s">
        <v>1</v>
      </c>
      <c r="B10" s="27" t="s">
        <v>2</v>
      </c>
      <c r="C10" s="35" t="s">
        <v>3</v>
      </c>
      <c r="D10" s="19" t="s">
        <v>57</v>
      </c>
      <c r="E10" s="19" t="s">
        <v>57</v>
      </c>
      <c r="F10" s="18" t="s">
        <v>4</v>
      </c>
      <c r="G10" s="19" t="s">
        <v>57</v>
      </c>
      <c r="H10" s="19" t="s">
        <v>56</v>
      </c>
      <c r="I10" s="18" t="s">
        <v>4</v>
      </c>
      <c r="J10" s="19" t="s">
        <v>57</v>
      </c>
      <c r="K10" s="19" t="s">
        <v>57</v>
      </c>
      <c r="L10" s="18" t="s">
        <v>4</v>
      </c>
      <c r="M10" s="30"/>
      <c r="N10" s="30"/>
      <c r="O10" s="30"/>
      <c r="P10" s="30"/>
      <c r="Q10" s="30"/>
      <c r="R10" s="30"/>
    </row>
    <row r="11" spans="1:18" ht="47.25" customHeight="1">
      <c r="A11" s="20">
        <v>1</v>
      </c>
      <c r="B11" s="35" t="s">
        <v>46</v>
      </c>
      <c r="C11" s="20" t="s">
        <v>6</v>
      </c>
      <c r="D11" s="20">
        <v>80</v>
      </c>
      <c r="E11" s="20">
        <v>71</v>
      </c>
      <c r="F11" s="97">
        <f>E11/D11*100</f>
        <v>88.75</v>
      </c>
      <c r="G11" s="20">
        <v>83</v>
      </c>
      <c r="H11" s="20">
        <v>92</v>
      </c>
      <c r="I11" s="98">
        <f>H11/G11*100</f>
        <v>110.8433734939759</v>
      </c>
      <c r="J11" s="20">
        <f aca="true" t="shared" si="0" ref="J11:K13">(D11+G11)/2</f>
        <v>81.5</v>
      </c>
      <c r="K11" s="20">
        <f t="shared" si="0"/>
        <v>81.5</v>
      </c>
      <c r="L11" s="52">
        <f>K11/J11*100</f>
        <v>100</v>
      </c>
      <c r="M11" s="30"/>
      <c r="N11" s="30"/>
      <c r="O11" s="30"/>
      <c r="P11" s="30"/>
      <c r="Q11" s="30"/>
      <c r="R11" s="30"/>
    </row>
    <row r="12" spans="1:18" ht="39" customHeight="1">
      <c r="A12" s="20">
        <v>2</v>
      </c>
      <c r="B12" s="54" t="s">
        <v>47</v>
      </c>
      <c r="C12" s="20" t="s">
        <v>6</v>
      </c>
      <c r="D12" s="55">
        <v>30</v>
      </c>
      <c r="E12" s="55">
        <v>26</v>
      </c>
      <c r="F12" s="97">
        <f>E12/D12*100</f>
        <v>86.66666666666667</v>
      </c>
      <c r="G12" s="20">
        <v>59</v>
      </c>
      <c r="H12" s="20">
        <v>51.4</v>
      </c>
      <c r="I12" s="98">
        <f>H12/G12*100</f>
        <v>87.11864406779661</v>
      </c>
      <c r="J12" s="20">
        <f t="shared" si="0"/>
        <v>44.5</v>
      </c>
      <c r="K12" s="20">
        <f t="shared" si="0"/>
        <v>38.7</v>
      </c>
      <c r="L12" s="52">
        <f>K12/J12*100</f>
        <v>86.96629213483146</v>
      </c>
      <c r="M12" s="30"/>
      <c r="N12" s="30"/>
      <c r="O12" s="30"/>
      <c r="P12" s="30"/>
      <c r="Q12" s="30"/>
      <c r="R12" s="30"/>
    </row>
    <row r="13" spans="1:18" ht="55.5" customHeight="1">
      <c r="A13" s="20">
        <v>3</v>
      </c>
      <c r="B13" s="56" t="s">
        <v>15</v>
      </c>
      <c r="C13" s="20" t="s">
        <v>6</v>
      </c>
      <c r="D13" s="20">
        <v>100</v>
      </c>
      <c r="E13" s="20">
        <v>100</v>
      </c>
      <c r="F13" s="97">
        <v>92.5</v>
      </c>
      <c r="G13" s="20">
        <v>85</v>
      </c>
      <c r="H13" s="20">
        <v>97</v>
      </c>
      <c r="I13" s="53">
        <f>H13/G13*100</f>
        <v>114.11764705882352</v>
      </c>
      <c r="J13" s="20">
        <f t="shared" si="0"/>
        <v>92.5</v>
      </c>
      <c r="K13" s="20">
        <f t="shared" si="0"/>
        <v>98.5</v>
      </c>
      <c r="L13" s="52">
        <f>K13/J13*100</f>
        <v>106.48648648648648</v>
      </c>
      <c r="M13" s="30"/>
      <c r="N13" s="30"/>
      <c r="O13" s="30"/>
      <c r="P13" s="30"/>
      <c r="Q13" s="30"/>
      <c r="R13" s="30"/>
    </row>
    <row r="14" spans="1:18" ht="24.75" customHeight="1">
      <c r="A14" s="84" t="s">
        <v>50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  <c r="M14" s="30"/>
      <c r="N14" s="30"/>
      <c r="O14" s="30"/>
      <c r="P14" s="30"/>
      <c r="Q14" s="30"/>
      <c r="R14" s="30"/>
    </row>
    <row r="15" spans="1:18" ht="16.5">
      <c r="A15" s="20"/>
      <c r="B15" s="57" t="s">
        <v>49</v>
      </c>
      <c r="C15" s="20" t="s">
        <v>5</v>
      </c>
      <c r="D15" s="20">
        <v>916</v>
      </c>
      <c r="E15" s="20">
        <v>816</v>
      </c>
      <c r="F15" s="97">
        <f>E15/D15*100</f>
        <v>89.08296943231441</v>
      </c>
      <c r="G15" s="20">
        <v>596</v>
      </c>
      <c r="H15" s="20">
        <v>597</v>
      </c>
      <c r="I15" s="98">
        <f>H15/G15*100</f>
        <v>100.16778523489933</v>
      </c>
      <c r="J15" s="20">
        <f>(D15+G15)/2</f>
        <v>756</v>
      </c>
      <c r="K15" s="20">
        <f>(E15+H15)/2</f>
        <v>706.5</v>
      </c>
      <c r="L15" s="52">
        <f>K15/J15*100</f>
        <v>93.45238095238095</v>
      </c>
      <c r="M15" s="30"/>
      <c r="N15" s="30"/>
      <c r="O15" s="30"/>
      <c r="P15" s="30"/>
      <c r="Q15" s="30"/>
      <c r="R15" s="30"/>
    </row>
    <row r="16" spans="1:18" ht="16.5">
      <c r="A16" s="31"/>
      <c r="B16" s="20" t="s">
        <v>55</v>
      </c>
      <c r="C16" s="20" t="s">
        <v>54</v>
      </c>
      <c r="D16" s="20">
        <v>6988.55</v>
      </c>
      <c r="E16" s="20">
        <v>7844.99</v>
      </c>
      <c r="F16" s="58">
        <f>E16/D16*100</f>
        <v>112.25490266221176</v>
      </c>
      <c r="G16" s="20">
        <v>13287.39</v>
      </c>
      <c r="H16" s="20">
        <v>13265.13</v>
      </c>
      <c r="I16" s="58">
        <f>H16/G16*100</f>
        <v>99.83247274295404</v>
      </c>
      <c r="J16" s="20">
        <f>(D16+G16)/2</f>
        <v>10137.97</v>
      </c>
      <c r="K16" s="20">
        <f>(E16+H16)/2</f>
        <v>10555.06</v>
      </c>
      <c r="L16" s="58">
        <f>K16/J16*100</f>
        <v>104.11413724838405</v>
      </c>
      <c r="M16" s="30"/>
      <c r="N16" s="30"/>
      <c r="O16" s="30"/>
      <c r="P16" s="30"/>
      <c r="Q16" s="30"/>
      <c r="R16" s="30"/>
    </row>
    <row r="17" spans="1:18" ht="16.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6.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6.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6.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6.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</sheetData>
  <sheetProtection selectLockedCells="1" selectUnlockedCells="1"/>
  <mergeCells count="9">
    <mergeCell ref="A14:L14"/>
    <mergeCell ref="A1:Q1"/>
    <mergeCell ref="A5:Q5"/>
    <mergeCell ref="A9:C9"/>
    <mergeCell ref="D9:F9"/>
    <mergeCell ref="G9:I9"/>
    <mergeCell ref="J9:L9"/>
    <mergeCell ref="A7:N7"/>
    <mergeCell ref="B3:U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economist5</cp:lastModifiedBy>
  <cp:lastPrinted>2018-10-23T01:42:21Z</cp:lastPrinted>
  <dcterms:modified xsi:type="dcterms:W3CDTF">2018-10-23T01:42:26Z</dcterms:modified>
  <cp:category/>
  <cp:version/>
  <cp:contentType/>
  <cp:contentStatus/>
</cp:coreProperties>
</file>